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GŽ+OSTALO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<sst xmlns="http://schemas.openxmlformats.org/spreadsheetml/2006/main" count="135" uniqueCount="78">
  <si>
    <t>Evidencijski broj nabave</t>
  </si>
  <si>
    <t>Izvor financiranja</t>
  </si>
  <si>
    <t>Opis i kratak naziv predmeta nabave</t>
  </si>
  <si>
    <t>Osigurana sredstva za nabavu</t>
  </si>
  <si>
    <t>Procijenjena vrijednost nabave (bez PDV-a)</t>
  </si>
  <si>
    <t>Vrsta postupaka javne nabave</t>
  </si>
  <si>
    <t>Sklapa li se ugovor o javnoj nabavi ili okvirni sporazum</t>
  </si>
  <si>
    <t>Planirani početak postupka (mjesec)</t>
  </si>
  <si>
    <t>Planirano trajanje ugovora o javnoj nabavi ili okvirnog sporazuma</t>
  </si>
  <si>
    <t>1. Nabava roba</t>
  </si>
  <si>
    <t>Uredski materijal i ostali materijalni rashodi</t>
  </si>
  <si>
    <t>2. Nabava usluga</t>
  </si>
  <si>
    <t>Električna energija (mrežarina-pogon CS-ML)</t>
  </si>
  <si>
    <t>Električna energija (HEP opskrba)</t>
  </si>
  <si>
    <t>Motorni benzin i dizel gorivo-stvarni trošak</t>
  </si>
  <si>
    <t>Usluge telefona, pošte i prijevoza</t>
  </si>
  <si>
    <t>Komunalne usluge</t>
  </si>
  <si>
    <t>Zdravstvene i veterinarske usluge</t>
  </si>
  <si>
    <t>Računalne usluge</t>
  </si>
  <si>
    <t>Materijal i dijelovi za tekuće i invest. održavanje</t>
  </si>
  <si>
    <t>Materijal i sirovine -stvarni trošak</t>
  </si>
  <si>
    <t>nije obvezna primjena Zakona o javnoj nabavi sukladno čl 18. st.3. Zakona</t>
  </si>
  <si>
    <t>ugovor o zakupu sportske dvorane Bočac s Gradom ML na što je dobivena suglasnost UO za obrazovanje, kulturu i sport</t>
  </si>
  <si>
    <t>narudžbenica</t>
  </si>
  <si>
    <t>ugovor</t>
  </si>
  <si>
    <t>narudžbenica/PGŽ ugovor</t>
  </si>
  <si>
    <t>narudžbenica /   ugovor</t>
  </si>
  <si>
    <t>Ravnateljica:</t>
  </si>
  <si>
    <t>Jelena Bralić, prof.</t>
  </si>
  <si>
    <t>PGŽ provodi javnu nabavu</t>
  </si>
  <si>
    <t>Komunalne usluge - iznošenje i odvoz smeća - stvarni trošak</t>
  </si>
  <si>
    <t>Zakupnine i najamnine - stvarni trošak</t>
  </si>
  <si>
    <t>Intelektualne i osobne usluge - ISO standardi - stvarni trošak</t>
  </si>
  <si>
    <t>Energija - ostali materijali za proizvodnju energije - stvarni trošak</t>
  </si>
  <si>
    <t>Premije osiguranja - stvarni trošak, Rasknjiženje troškova osiguranja po sklopljenim policama</t>
  </si>
  <si>
    <t>________________________</t>
  </si>
  <si>
    <t>Plan nabave bit će objavljen na mrežnim stranicama Škole.</t>
  </si>
  <si>
    <t>Predsjednica školskog odbora:</t>
  </si>
  <si>
    <t>Sandra Maljić, prof.</t>
  </si>
  <si>
    <t>Naručitelj: Srednja škola Amboza Haračića, Omladinska 12, Mali Lošinj</t>
  </si>
  <si>
    <t>Usluge tekućeg i investicijskog održavanja</t>
  </si>
  <si>
    <t>Sitan inventar i autogume</t>
  </si>
  <si>
    <t>Službena,radna i zaštitna odjeća i obuća</t>
  </si>
  <si>
    <t>Ostale usluge</t>
  </si>
  <si>
    <t>Reprezentacija</t>
  </si>
  <si>
    <t>Bankarske usluge i usluge platnog prometa</t>
  </si>
  <si>
    <t>PGŽ provodi javnu nabavu za usluge osiguranja/nije obvezna primjena Zakona o javnoj nabavi sukladno čl 18. st.3. Zakona</t>
  </si>
  <si>
    <t>ugovor/narudžbenica</t>
  </si>
  <si>
    <t>Ostali nespomenuti rashodi poslovanja</t>
  </si>
  <si>
    <t>02./2017.</t>
  </si>
  <si>
    <t>03./2017.</t>
  </si>
  <si>
    <t>04./2017.</t>
  </si>
  <si>
    <t>05./2017.</t>
  </si>
  <si>
    <t>01.01.2017.-31.12.2017.</t>
  </si>
  <si>
    <t>06./2017.</t>
  </si>
  <si>
    <t>08./2017.</t>
  </si>
  <si>
    <t>09./2017.</t>
  </si>
  <si>
    <t>10./2017.</t>
  </si>
  <si>
    <t>11./2017.</t>
  </si>
  <si>
    <t>12./2017.</t>
  </si>
  <si>
    <t>13./2017.</t>
  </si>
  <si>
    <t>14./2017.</t>
  </si>
  <si>
    <t>15./2017.</t>
  </si>
  <si>
    <t>07./2017.</t>
  </si>
  <si>
    <t>16./2017.</t>
  </si>
  <si>
    <t>17./2017.</t>
  </si>
  <si>
    <t>18./2017.</t>
  </si>
  <si>
    <t>19./2017</t>
  </si>
  <si>
    <t>20./2017.</t>
  </si>
  <si>
    <t>21./2017.</t>
  </si>
  <si>
    <t>22./2017.</t>
  </si>
  <si>
    <t xml:space="preserve">Tablicu popunio: Mirza Šeperović, mag.oec. </t>
  </si>
  <si>
    <t xml:space="preserve">PLAN NABAVE ZA 2017. GODINU </t>
  </si>
  <si>
    <t>01./2017.</t>
  </si>
  <si>
    <t>U Malom Lošinju 19.12.2016.</t>
  </si>
  <si>
    <t>Na temelju članaka 20. Zakona o javnoj nabavi (NN br. 90/11) te članka 60. Statuta srednje škole Ambroza Haračića, Školski odbor na sjednici dana 19.12.2016. donosi:</t>
  </si>
  <si>
    <t>Klasa: 406-01/16-01/03</t>
  </si>
  <si>
    <t>Urbroj: 2213-27-01/1-16-1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</si>
</sst>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 shrinkToFi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17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1" fillId="33" borderId="2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9.421875" style="2" customWidth="1"/>
    <col min="2" max="2" width="22.140625" style="29" customWidth="1"/>
    <col min="3" max="3" width="37.7109375" style="2" customWidth="1"/>
    <col min="4" max="4" width="20.57421875" style="2" customWidth="1"/>
    <col min="5" max="5" width="29.8515625" style="2" customWidth="1"/>
    <col min="6" max="6" width="27.28125" style="2" bestFit="1" customWidth="1"/>
    <col min="7" max="7" width="30.421875" style="2" bestFit="1" customWidth="1"/>
    <col min="8" max="8" width="9.28125" style="2" bestFit="1" customWidth="1"/>
    <col min="9" max="9" width="25.00390625" style="2" bestFit="1" customWidth="1"/>
    <col min="10" max="16384" width="9.140625" style="2" customWidth="1"/>
  </cols>
  <sheetData>
    <row r="1" spans="1:9" ht="18">
      <c r="A1" s="44" t="s">
        <v>75</v>
      </c>
      <c r="B1" s="44"/>
      <c r="C1" s="44"/>
      <c r="D1" s="44"/>
      <c r="E1" s="44"/>
      <c r="F1" s="44"/>
      <c r="G1" s="44"/>
      <c r="H1" s="44"/>
      <c r="I1" s="44"/>
    </row>
    <row r="2" ht="14.25">
      <c r="A2" s="1"/>
    </row>
    <row r="3" spans="1:9" ht="26.25">
      <c r="A3" s="45" t="s">
        <v>72</v>
      </c>
      <c r="B3" s="45"/>
      <c r="C3" s="45"/>
      <c r="D3" s="45"/>
      <c r="E3" s="45"/>
      <c r="F3" s="45"/>
      <c r="G3" s="45"/>
      <c r="H3" s="45"/>
      <c r="I3" s="45"/>
    </row>
    <row r="4" spans="1:9" ht="26.25">
      <c r="A4" s="37" t="s">
        <v>39</v>
      </c>
      <c r="B4" s="37"/>
      <c r="C4" s="37"/>
      <c r="D4" s="33"/>
      <c r="E4" s="33"/>
      <c r="F4" s="33"/>
      <c r="G4" s="33"/>
      <c r="H4" s="33"/>
      <c r="I4" s="33"/>
    </row>
    <row r="5" spans="1:9" ht="26.25">
      <c r="A5" s="36"/>
      <c r="B5" s="36"/>
      <c r="C5" s="36"/>
      <c r="D5" s="33"/>
      <c r="E5" s="33"/>
      <c r="F5" s="33"/>
      <c r="G5" s="33"/>
      <c r="H5" s="33"/>
      <c r="I5" s="33"/>
    </row>
    <row r="6" spans="1:2" ht="18">
      <c r="A6" s="46" t="s">
        <v>76</v>
      </c>
      <c r="B6" s="46"/>
    </row>
    <row r="7" spans="1:2" ht="18">
      <c r="A7" s="38" t="s">
        <v>77</v>
      </c>
      <c r="B7" s="39"/>
    </row>
    <row r="8" spans="1:2" ht="18">
      <c r="A8" s="38" t="s">
        <v>74</v>
      </c>
      <c r="B8" s="39"/>
    </row>
    <row r="9" spans="1:9" ht="15" thickBot="1">
      <c r="A9" s="3"/>
      <c r="B9" s="30"/>
      <c r="C9" s="3"/>
      <c r="D9" s="3"/>
      <c r="E9" s="3"/>
      <c r="F9" s="3"/>
      <c r="G9" s="3"/>
      <c r="H9" s="3"/>
      <c r="I9" s="3"/>
    </row>
    <row r="10" spans="1:9" ht="72" thickBot="1">
      <c r="A10" s="4" t="s">
        <v>0</v>
      </c>
      <c r="B10" s="5" t="s">
        <v>1</v>
      </c>
      <c r="C10" s="4" t="s">
        <v>2</v>
      </c>
      <c r="D10" s="6" t="s">
        <v>3</v>
      </c>
      <c r="E10" s="4" t="s">
        <v>4</v>
      </c>
      <c r="F10" s="4" t="s">
        <v>5</v>
      </c>
      <c r="G10" s="4" t="s">
        <v>6</v>
      </c>
      <c r="H10" s="6" t="s">
        <v>7</v>
      </c>
      <c r="I10" s="5" t="s">
        <v>8</v>
      </c>
    </row>
    <row r="11" spans="1:9" ht="15" thickBot="1">
      <c r="A11" s="7">
        <v>1</v>
      </c>
      <c r="B11" s="8">
        <v>2</v>
      </c>
      <c r="C11" s="8">
        <v>3</v>
      </c>
      <c r="D11" s="8">
        <v>4</v>
      </c>
      <c r="E11" s="7">
        <v>5</v>
      </c>
      <c r="F11" s="8">
        <v>6</v>
      </c>
      <c r="G11" s="9">
        <v>7</v>
      </c>
      <c r="H11" s="10">
        <v>8</v>
      </c>
      <c r="I11" s="10">
        <v>9</v>
      </c>
    </row>
    <row r="12" spans="1:9" ht="15">
      <c r="A12" s="11"/>
      <c r="B12" s="31" t="s">
        <v>9</v>
      </c>
      <c r="C12" s="12"/>
      <c r="D12" s="12"/>
      <c r="E12" s="12"/>
      <c r="F12" s="13"/>
      <c r="G12" s="11"/>
      <c r="H12" s="12"/>
      <c r="I12" s="14"/>
    </row>
    <row r="13" spans="1:9" ht="42.75">
      <c r="A13" s="15" t="s">
        <v>73</v>
      </c>
      <c r="B13" s="18">
        <v>3221</v>
      </c>
      <c r="C13" s="16" t="s">
        <v>10</v>
      </c>
      <c r="D13" s="17">
        <v>56000</v>
      </c>
      <c r="E13" s="34">
        <f>+D13-(D13*0.25)</f>
        <v>42000</v>
      </c>
      <c r="F13" s="16" t="s">
        <v>21</v>
      </c>
      <c r="G13" s="18" t="s">
        <v>26</v>
      </c>
      <c r="H13" s="19"/>
      <c r="I13" s="20" t="s">
        <v>53</v>
      </c>
    </row>
    <row r="14" spans="1:9" ht="42.75">
      <c r="A14" s="15" t="s">
        <v>49</v>
      </c>
      <c r="B14" s="18">
        <v>3222</v>
      </c>
      <c r="C14" s="16" t="s">
        <v>20</v>
      </c>
      <c r="D14" s="17">
        <v>22700</v>
      </c>
      <c r="E14" s="34">
        <f>+D14-(D14*0.25)</f>
        <v>17025</v>
      </c>
      <c r="F14" s="16" t="s">
        <v>21</v>
      </c>
      <c r="G14" s="18" t="s">
        <v>26</v>
      </c>
      <c r="H14" s="19"/>
      <c r="I14" s="20" t="s">
        <v>53</v>
      </c>
    </row>
    <row r="15" spans="1:9" ht="42.75">
      <c r="A15" s="15" t="s">
        <v>50</v>
      </c>
      <c r="B15" s="18">
        <v>3224</v>
      </c>
      <c r="C15" s="16" t="s">
        <v>19</v>
      </c>
      <c r="D15" s="17">
        <f>16000+1000</f>
        <v>17000</v>
      </c>
      <c r="E15" s="34">
        <f>+D15-(D15*0.25)</f>
        <v>12750</v>
      </c>
      <c r="F15" s="16" t="s">
        <v>21</v>
      </c>
      <c r="G15" s="18" t="s">
        <v>26</v>
      </c>
      <c r="H15" s="19"/>
      <c r="I15" s="20" t="s">
        <v>53</v>
      </c>
    </row>
    <row r="16" spans="1:9" ht="42.75">
      <c r="A16" s="15" t="s">
        <v>51</v>
      </c>
      <c r="B16" s="18">
        <v>3225</v>
      </c>
      <c r="C16" s="16" t="s">
        <v>41</v>
      </c>
      <c r="D16" s="17">
        <v>6000</v>
      </c>
      <c r="E16" s="34">
        <f>+D16-(D16*0.25)</f>
        <v>4500</v>
      </c>
      <c r="F16" s="16" t="s">
        <v>21</v>
      </c>
      <c r="G16" s="18" t="s">
        <v>26</v>
      </c>
      <c r="H16" s="19"/>
      <c r="I16" s="20" t="s">
        <v>53</v>
      </c>
    </row>
    <row r="17" spans="1:9" ht="42.75">
      <c r="A17" s="15" t="s">
        <v>52</v>
      </c>
      <c r="B17" s="18">
        <v>3227</v>
      </c>
      <c r="C17" s="16" t="s">
        <v>42</v>
      </c>
      <c r="D17" s="17">
        <v>2500</v>
      </c>
      <c r="E17" s="34">
        <f>+D17-(D17*0.25)</f>
        <v>1875</v>
      </c>
      <c r="F17" s="16" t="s">
        <v>21</v>
      </c>
      <c r="G17" s="18" t="s">
        <v>26</v>
      </c>
      <c r="H17" s="19"/>
      <c r="I17" s="20" t="s">
        <v>53</v>
      </c>
    </row>
    <row r="18" spans="1:9" ht="2.25" customHeight="1" hidden="1">
      <c r="A18" s="20"/>
      <c r="B18" s="19"/>
      <c r="C18" s="20"/>
      <c r="D18" s="20"/>
      <c r="E18" s="19"/>
      <c r="F18" s="20"/>
      <c r="G18" s="20"/>
      <c r="H18" s="20"/>
      <c r="I18" s="20"/>
    </row>
    <row r="19" spans="1:9" ht="2.25" customHeight="1">
      <c r="A19" s="22"/>
      <c r="B19" s="24"/>
      <c r="C19" s="23"/>
      <c r="D19" s="23"/>
      <c r="E19" s="24"/>
      <c r="F19" s="23"/>
      <c r="G19" s="23"/>
      <c r="H19" s="23"/>
      <c r="I19" s="14"/>
    </row>
    <row r="20" spans="1:9" ht="15">
      <c r="A20" s="22"/>
      <c r="B20" s="32" t="s">
        <v>11</v>
      </c>
      <c r="C20" s="23"/>
      <c r="D20" s="23"/>
      <c r="E20" s="24"/>
      <c r="F20" s="23"/>
      <c r="G20" s="23"/>
      <c r="H20" s="23"/>
      <c r="I20" s="14"/>
    </row>
    <row r="21" spans="1:9" ht="42.75">
      <c r="A21" s="21" t="s">
        <v>54</v>
      </c>
      <c r="B21" s="18">
        <v>3223</v>
      </c>
      <c r="C21" s="16" t="s">
        <v>12</v>
      </c>
      <c r="D21" s="17">
        <v>50000</v>
      </c>
      <c r="E21" s="35">
        <f aca="true" t="shared" si="0" ref="E21:E31">+D21-(D21*0.25)</f>
        <v>37500</v>
      </c>
      <c r="F21" s="16" t="s">
        <v>21</v>
      </c>
      <c r="G21" s="19" t="s">
        <v>24</v>
      </c>
      <c r="H21" s="19"/>
      <c r="I21" s="20" t="s">
        <v>53</v>
      </c>
    </row>
    <row r="22" spans="1:9" ht="42.75">
      <c r="A22" s="21" t="s">
        <v>63</v>
      </c>
      <c r="B22" s="18">
        <v>3223</v>
      </c>
      <c r="C22" s="16" t="s">
        <v>13</v>
      </c>
      <c r="D22" s="17">
        <f>105000-50000</f>
        <v>55000</v>
      </c>
      <c r="E22" s="35">
        <f t="shared" si="0"/>
        <v>41250</v>
      </c>
      <c r="F22" s="16" t="s">
        <v>21</v>
      </c>
      <c r="G22" s="19" t="s">
        <v>24</v>
      </c>
      <c r="H22" s="19"/>
      <c r="I22" s="20" t="s">
        <v>53</v>
      </c>
    </row>
    <row r="23" spans="1:9" ht="42.75">
      <c r="A23" s="19" t="s">
        <v>55</v>
      </c>
      <c r="B23" s="18">
        <v>3223</v>
      </c>
      <c r="C23" s="16" t="s">
        <v>14</v>
      </c>
      <c r="D23" s="17">
        <v>18000</v>
      </c>
      <c r="E23" s="35">
        <f t="shared" si="0"/>
        <v>13500</v>
      </c>
      <c r="F23" s="16" t="s">
        <v>21</v>
      </c>
      <c r="G23" s="18" t="s">
        <v>25</v>
      </c>
      <c r="H23" s="19"/>
      <c r="I23" s="20" t="s">
        <v>53</v>
      </c>
    </row>
    <row r="24" spans="1:9" ht="28.5">
      <c r="A24" s="19" t="s">
        <v>56</v>
      </c>
      <c r="B24" s="18">
        <v>3223</v>
      </c>
      <c r="C24" s="16" t="s">
        <v>33</v>
      </c>
      <c r="D24" s="40">
        <v>115500</v>
      </c>
      <c r="E24" s="34">
        <f t="shared" si="0"/>
        <v>86625</v>
      </c>
      <c r="F24" s="16" t="s">
        <v>29</v>
      </c>
      <c r="G24" s="25" t="s">
        <v>25</v>
      </c>
      <c r="H24" s="19"/>
      <c r="I24" s="20" t="s">
        <v>53</v>
      </c>
    </row>
    <row r="25" spans="1:9" ht="42.75">
      <c r="A25" s="19" t="s">
        <v>57</v>
      </c>
      <c r="B25" s="18">
        <v>3231</v>
      </c>
      <c r="C25" s="16" t="s">
        <v>15</v>
      </c>
      <c r="D25" s="17">
        <f>30000+35000+25000</f>
        <v>90000</v>
      </c>
      <c r="E25" s="34">
        <f t="shared" si="0"/>
        <v>67500</v>
      </c>
      <c r="F25" s="16" t="s">
        <v>21</v>
      </c>
      <c r="G25" s="19" t="s">
        <v>24</v>
      </c>
      <c r="H25" s="20"/>
      <c r="I25" s="20" t="s">
        <v>53</v>
      </c>
    </row>
    <row r="26" spans="1:9" ht="42.75">
      <c r="A26" s="19" t="s">
        <v>58</v>
      </c>
      <c r="B26" s="18">
        <v>3232</v>
      </c>
      <c r="C26" s="16" t="s">
        <v>40</v>
      </c>
      <c r="D26" s="17">
        <v>42500</v>
      </c>
      <c r="E26" s="34">
        <f t="shared" si="0"/>
        <v>31875</v>
      </c>
      <c r="F26" s="16" t="s">
        <v>21</v>
      </c>
      <c r="G26" s="19" t="s">
        <v>47</v>
      </c>
      <c r="H26" s="20"/>
      <c r="I26" s="20" t="s">
        <v>53</v>
      </c>
    </row>
    <row r="27" spans="1:9" ht="42.75">
      <c r="A27" s="19" t="s">
        <v>59</v>
      </c>
      <c r="B27" s="18">
        <v>3234</v>
      </c>
      <c r="C27" s="20" t="s">
        <v>16</v>
      </c>
      <c r="D27" s="17">
        <v>9000</v>
      </c>
      <c r="E27" s="34">
        <f t="shared" si="0"/>
        <v>6750</v>
      </c>
      <c r="F27" s="16" t="s">
        <v>21</v>
      </c>
      <c r="G27" s="19" t="s">
        <v>24</v>
      </c>
      <c r="H27" s="20"/>
      <c r="I27" s="20" t="s">
        <v>53</v>
      </c>
    </row>
    <row r="28" spans="1:9" ht="42.75">
      <c r="A28" s="19" t="s">
        <v>60</v>
      </c>
      <c r="B28" s="18">
        <v>3234</v>
      </c>
      <c r="C28" s="16" t="s">
        <v>30</v>
      </c>
      <c r="D28" s="17">
        <v>52500</v>
      </c>
      <c r="E28" s="34">
        <f t="shared" si="0"/>
        <v>39375</v>
      </c>
      <c r="F28" s="16" t="s">
        <v>21</v>
      </c>
      <c r="G28" s="19" t="s">
        <v>24</v>
      </c>
      <c r="H28" s="20"/>
      <c r="I28" s="20" t="s">
        <v>53</v>
      </c>
    </row>
    <row r="29" spans="1:9" ht="71.25">
      <c r="A29" s="19" t="s">
        <v>61</v>
      </c>
      <c r="B29" s="18">
        <v>3235</v>
      </c>
      <c r="C29" s="16" t="s">
        <v>31</v>
      </c>
      <c r="D29" s="17">
        <v>120000</v>
      </c>
      <c r="E29" s="34">
        <f t="shared" si="0"/>
        <v>90000</v>
      </c>
      <c r="F29" s="16" t="s">
        <v>22</v>
      </c>
      <c r="G29" s="19" t="s">
        <v>24</v>
      </c>
      <c r="H29" s="20"/>
      <c r="I29" s="20" t="s">
        <v>53</v>
      </c>
    </row>
    <row r="30" spans="1:9" ht="42.75">
      <c r="A30" s="19" t="s">
        <v>62</v>
      </c>
      <c r="B30" s="18">
        <v>3236</v>
      </c>
      <c r="C30" s="16" t="s">
        <v>17</v>
      </c>
      <c r="D30" s="17">
        <v>20700</v>
      </c>
      <c r="E30" s="34">
        <f t="shared" si="0"/>
        <v>15525</v>
      </c>
      <c r="F30" s="16" t="s">
        <v>21</v>
      </c>
      <c r="G30" s="18" t="s">
        <v>26</v>
      </c>
      <c r="H30" s="20"/>
      <c r="I30" s="20" t="s">
        <v>53</v>
      </c>
    </row>
    <row r="31" spans="1:9" ht="42.75">
      <c r="A31" s="19" t="s">
        <v>64</v>
      </c>
      <c r="B31" s="18">
        <v>3237</v>
      </c>
      <c r="C31" s="16" t="s">
        <v>32</v>
      </c>
      <c r="D31" s="17">
        <v>13200</v>
      </c>
      <c r="E31" s="34">
        <f t="shared" si="0"/>
        <v>9900</v>
      </c>
      <c r="F31" s="16" t="s">
        <v>21</v>
      </c>
      <c r="G31" s="18" t="s">
        <v>26</v>
      </c>
      <c r="H31" s="20"/>
      <c r="I31" s="20" t="s">
        <v>53</v>
      </c>
    </row>
    <row r="32" spans="1:9" ht="42.75">
      <c r="A32" s="19" t="s">
        <v>65</v>
      </c>
      <c r="B32" s="18">
        <v>3238</v>
      </c>
      <c r="C32" s="16" t="s">
        <v>18</v>
      </c>
      <c r="D32" s="17">
        <f>12000+2500+800</f>
        <v>15300</v>
      </c>
      <c r="E32" s="34">
        <f aca="true" t="shared" si="1" ref="E32:E37">+D32-(D32*0.25)</f>
        <v>11475</v>
      </c>
      <c r="F32" s="16" t="s">
        <v>21</v>
      </c>
      <c r="G32" s="19" t="s">
        <v>24</v>
      </c>
      <c r="H32" s="20"/>
      <c r="I32" s="20" t="s">
        <v>53</v>
      </c>
    </row>
    <row r="33" spans="1:9" ht="42.75">
      <c r="A33" s="19" t="s">
        <v>66</v>
      </c>
      <c r="B33" s="18">
        <v>3239</v>
      </c>
      <c r="C33" s="16" t="s">
        <v>43</v>
      </c>
      <c r="D33" s="17">
        <f>8500+13000</f>
        <v>21500</v>
      </c>
      <c r="E33" s="34">
        <f t="shared" si="1"/>
        <v>16125</v>
      </c>
      <c r="F33" s="16" t="s">
        <v>21</v>
      </c>
      <c r="G33" s="19" t="s">
        <v>23</v>
      </c>
      <c r="H33" s="20"/>
      <c r="I33" s="20" t="s">
        <v>53</v>
      </c>
    </row>
    <row r="34" spans="1:9" ht="71.25">
      <c r="A34" s="26" t="s">
        <v>67</v>
      </c>
      <c r="B34" s="25">
        <v>3292</v>
      </c>
      <c r="C34" s="27" t="s">
        <v>34</v>
      </c>
      <c r="D34" s="17">
        <f>4600+8000</f>
        <v>12600</v>
      </c>
      <c r="E34" s="34">
        <f t="shared" si="1"/>
        <v>9450</v>
      </c>
      <c r="F34" s="27" t="s">
        <v>46</v>
      </c>
      <c r="G34" s="26" t="s">
        <v>24</v>
      </c>
      <c r="H34" s="20"/>
      <c r="I34" s="20" t="s">
        <v>53</v>
      </c>
    </row>
    <row r="35" spans="1:9" ht="42.75">
      <c r="A35" s="26" t="s">
        <v>68</v>
      </c>
      <c r="B35" s="25">
        <v>3293</v>
      </c>
      <c r="C35" s="27" t="s">
        <v>44</v>
      </c>
      <c r="D35" s="17">
        <v>1000</v>
      </c>
      <c r="E35" s="34">
        <f t="shared" si="1"/>
        <v>750</v>
      </c>
      <c r="F35" s="16" t="s">
        <v>21</v>
      </c>
      <c r="G35" s="26" t="s">
        <v>23</v>
      </c>
      <c r="H35" s="20"/>
      <c r="I35" s="20" t="s">
        <v>53</v>
      </c>
    </row>
    <row r="36" spans="1:9" ht="42.75">
      <c r="A36" s="26" t="s">
        <v>69</v>
      </c>
      <c r="B36" s="25">
        <v>3299</v>
      </c>
      <c r="C36" s="27" t="s">
        <v>48</v>
      </c>
      <c r="D36" s="17">
        <f>2000+1000</f>
        <v>3000</v>
      </c>
      <c r="E36" s="34">
        <f t="shared" si="1"/>
        <v>2250</v>
      </c>
      <c r="F36" s="16" t="s">
        <v>21</v>
      </c>
      <c r="G36" s="26" t="s">
        <v>23</v>
      </c>
      <c r="H36" s="20"/>
      <c r="I36" s="20" t="s">
        <v>53</v>
      </c>
    </row>
    <row r="37" spans="1:9" ht="42.75">
      <c r="A37" s="26" t="s">
        <v>70</v>
      </c>
      <c r="B37" s="25">
        <v>3431</v>
      </c>
      <c r="C37" s="27" t="s">
        <v>45</v>
      </c>
      <c r="D37" s="17">
        <v>3000</v>
      </c>
      <c r="E37" s="34">
        <f t="shared" si="1"/>
        <v>2250</v>
      </c>
      <c r="F37" s="16" t="s">
        <v>21</v>
      </c>
      <c r="G37" s="26" t="s">
        <v>24</v>
      </c>
      <c r="H37" s="20"/>
      <c r="I37" s="20" t="s">
        <v>53</v>
      </c>
    </row>
    <row r="38" spans="1:9" ht="18.75" customHeight="1">
      <c r="A38" s="26"/>
      <c r="B38" s="26"/>
      <c r="C38" s="41"/>
      <c r="D38" s="41"/>
      <c r="E38" s="42"/>
      <c r="F38" s="26"/>
      <c r="G38" s="26"/>
      <c r="H38" s="41"/>
      <c r="I38" s="20"/>
    </row>
    <row r="39" spans="1:9" ht="32.25" customHeight="1">
      <c r="A39" s="26"/>
      <c r="B39" s="26"/>
      <c r="C39" s="27"/>
      <c r="D39" s="43"/>
      <c r="E39" s="42"/>
      <c r="F39" s="26"/>
      <c r="G39" s="26"/>
      <c r="H39" s="41"/>
      <c r="I39" s="20"/>
    </row>
    <row r="40" ht="15">
      <c r="A40" s="28"/>
    </row>
    <row r="41" spans="1:5" ht="14.25">
      <c r="A41" s="2" t="s">
        <v>71</v>
      </c>
      <c r="E41" s="29"/>
    </row>
    <row r="42" spans="1:5" ht="15">
      <c r="A42" s="28"/>
      <c r="E42" s="29"/>
    </row>
    <row r="43" spans="1:5" ht="14.25">
      <c r="A43" s="2" t="s">
        <v>36</v>
      </c>
      <c r="E43" s="29"/>
    </row>
    <row r="44" spans="5:9" ht="14.25">
      <c r="E44" s="29" t="s">
        <v>27</v>
      </c>
      <c r="G44" s="29"/>
      <c r="H44" s="47" t="s">
        <v>37</v>
      </c>
      <c r="I44" s="47"/>
    </row>
    <row r="45" spans="5:9" ht="14.25">
      <c r="E45" s="29"/>
      <c r="G45" s="29"/>
      <c r="I45" s="29"/>
    </row>
    <row r="46" spans="5:9" ht="14.25">
      <c r="E46" s="29" t="s">
        <v>35</v>
      </c>
      <c r="G46" s="29"/>
      <c r="H46" s="47" t="s">
        <v>35</v>
      </c>
      <c r="I46" s="47"/>
    </row>
    <row r="47" spans="5:9" ht="14.25">
      <c r="E47" s="29" t="s">
        <v>28</v>
      </c>
      <c r="G47" s="29"/>
      <c r="H47" s="47" t="s">
        <v>38</v>
      </c>
      <c r="I47" s="47"/>
    </row>
  </sheetData>
  <sheetProtection/>
  <mergeCells count="6">
    <mergeCell ref="A1:I1"/>
    <mergeCell ref="A3:I3"/>
    <mergeCell ref="A6:B6"/>
    <mergeCell ref="H44:I44"/>
    <mergeCell ref="H46:I46"/>
    <mergeCell ref="H47:I47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Srednja Škola</dc:creator>
  <cp:keywords/>
  <dc:description/>
  <cp:lastModifiedBy>tajnica</cp:lastModifiedBy>
  <cp:lastPrinted>2016-12-28T11:59:05Z</cp:lastPrinted>
  <dcterms:created xsi:type="dcterms:W3CDTF">2013-01-30T08:53:14Z</dcterms:created>
  <dcterms:modified xsi:type="dcterms:W3CDTF">2016-12-28T12:00:35Z</dcterms:modified>
  <cp:category/>
  <cp:version/>
  <cp:contentType/>
  <cp:contentStatus/>
</cp:coreProperties>
</file>